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sinaAYU\Desktop\Корректирующие ведомости\"/>
    </mc:Choice>
  </mc:AlternateContent>
  <bookViews>
    <workbookView xWindow="0" yWindow="0" windowWidth="28800" windowHeight="12435"/>
  </bookViews>
  <sheets>
    <sheet name="Отчет " sheetId="3" r:id="rId1"/>
    <sheet name="Лист2" sheetId="2" state="hidden" r:id="rId2"/>
  </sheets>
  <definedNames>
    <definedName name="_ftn1" localSheetId="0">'Отчет '!#REF!</definedName>
    <definedName name="_ftnref1" localSheetId="0">'Отчет '!$A$2</definedName>
    <definedName name="_Toc472327096" localSheetId="0">'Отчет '!$A$2</definedName>
    <definedName name="_xlnm._FilterDatabase" localSheetId="0" hidden="1">'Отчет '!$A$10:$AA$90</definedName>
    <definedName name="M">Лист2!$B$2:$B$13</definedName>
  </definedNames>
  <calcPr calcId="152511"/>
</workbook>
</file>

<file path=xl/calcChain.xml><?xml version="1.0" encoding="utf-8"?>
<calcChain xmlns="http://schemas.openxmlformats.org/spreadsheetml/2006/main">
  <c r="V20" i="3" l="1"/>
  <c r="V40" i="3"/>
  <c r="V25" i="3"/>
  <c r="V29" i="3"/>
  <c r="V28" i="3"/>
  <c r="V27" i="3"/>
  <c r="V30" i="3"/>
  <c r="V23" i="3"/>
  <c r="V19" i="3"/>
  <c r="V22" i="3"/>
  <c r="V18" i="3"/>
  <c r="V15" i="3" l="1"/>
  <c r="V17" i="3"/>
  <c r="V12" i="3"/>
  <c r="P17" i="3" l="1"/>
  <c r="T17" i="3"/>
  <c r="P32" i="3"/>
  <c r="T32" i="3"/>
  <c r="V32" i="3"/>
  <c r="P31" i="3" l="1"/>
  <c r="T31" i="3"/>
  <c r="V31" i="3"/>
  <c r="P33" i="3" l="1"/>
  <c r="T33" i="3"/>
  <c r="V33" i="3"/>
  <c r="P36" i="3" l="1"/>
  <c r="T36" i="3"/>
  <c r="V36" i="3"/>
  <c r="P35" i="3" l="1"/>
  <c r="T35" i="3"/>
  <c r="V35" i="3"/>
  <c r="V16" i="3" l="1"/>
  <c r="V11" i="3" l="1"/>
  <c r="V14" i="3"/>
  <c r="V21" i="3"/>
  <c r="V26" i="3"/>
  <c r="V42" i="3"/>
  <c r="V13" i="3"/>
  <c r="V39" i="3"/>
  <c r="V41" i="3"/>
  <c r="V38" i="3"/>
  <c r="V37" i="3"/>
  <c r="V34" i="3"/>
  <c r="T11" i="3" l="1"/>
  <c r="T14" i="3"/>
  <c r="T21" i="3"/>
  <c r="T26" i="3"/>
  <c r="T42" i="3"/>
  <c r="T13" i="3"/>
  <c r="T39" i="3"/>
  <c r="T41" i="3"/>
  <c r="T38" i="3"/>
  <c r="T37" i="3"/>
  <c r="T34" i="3"/>
  <c r="P21" i="3"/>
  <c r="P26" i="3"/>
  <c r="P42" i="3"/>
  <c r="P13" i="3"/>
  <c r="P39" i="3"/>
  <c r="P41" i="3"/>
  <c r="P38" i="3"/>
  <c r="P37" i="3"/>
  <c r="P34" i="3"/>
  <c r="P11" i="3"/>
  <c r="P16" i="3" l="1"/>
  <c r="T16" i="3"/>
</calcChain>
</file>

<file path=xl/sharedStrings.xml><?xml version="1.0" encoding="utf-8"?>
<sst xmlns="http://schemas.openxmlformats.org/spreadsheetml/2006/main" count="293" uniqueCount="177">
  <si>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</si>
  <si>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</si>
  <si>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месяц</t>
  </si>
  <si>
    <t>года</t>
  </si>
  <si>
    <t>Государственное унитарное предприятие "Региональные электрические сети" Республики Башкортостан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</si>
  <si>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</si>
  <si>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</si>
  <si>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</si>
  <si>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</si>
  <si>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</si>
  <si>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</si>
  <si>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</si>
  <si>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</si>
  <si>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</si>
  <si>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</si>
  <si>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</si>
  <si>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</si>
  <si>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</si>
  <si>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</si>
  <si>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</si>
  <si>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</si>
  <si>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</si>
  <si>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</si>
  <si>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</si>
  <si>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</si>
  <si>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</si>
  <si>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</si>
  <si>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</si>
  <si>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</si>
  <si>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</si>
  <si>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</si>
  <si>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</si>
  <si>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</si>
  <si>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</si>
  <si>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</si>
  <si>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</si>
  <si>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</si>
  <si>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</si>
  <si>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</si>
  <si>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ВЛ</t>
  </si>
  <si>
    <t>10 (10.5)</t>
  </si>
  <si>
    <t>ТП</t>
  </si>
  <si>
    <t>6 (6.3)</t>
  </si>
  <si>
    <t>ГУП "РЭС" РБ ПО ЦЭС</t>
  </si>
  <si>
    <t>КЛ</t>
  </si>
  <si>
    <t>ВЛ-0,4кВ Л-2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</si>
  <si>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</si>
  <si>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</si>
  <si>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</si>
  <si>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</si>
  <si>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</si>
  <si>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</si>
  <si>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</si>
  <si>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</si>
  <si>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</si>
  <si>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</si>
  <si>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</si>
  <si>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ТП-14</t>
  </si>
  <si>
    <t>П</t>
  </si>
  <si>
    <t>13,31 2023.07.04</t>
  </si>
  <si>
    <t>14,06 2023.07.04</t>
  </si>
  <si>
    <t>АВ-0,4кВ Л-3 ТП-4666 ПС "Кундряк-Уметбай"</t>
  </si>
  <si>
    <t>ВЛ-0,4кВ Л-3 ТП-4666</t>
  </si>
  <si>
    <t>АВ-0,4кВ Л-2 ТП-6794</t>
  </si>
  <si>
    <t>ВЛ-0,4кВ Л-2 от ТП-6794</t>
  </si>
  <si>
    <t>10,10 2023.07.03</t>
  </si>
  <si>
    <t>14,40 2023.07.03</t>
  </si>
  <si>
    <t>АВ-0,4кВ Л-3 ТП-6795</t>
  </si>
  <si>
    <t>10,42 2023.07.04</t>
  </si>
  <si>
    <t>11,35 2023.07.04</t>
  </si>
  <si>
    <t>ВЛ-0,4кВ Л-2 от ТП-6795</t>
  </si>
  <si>
    <t>10,55 2023.07.12</t>
  </si>
  <si>
    <t>11,30 2023.07.12</t>
  </si>
  <si>
    <t>09,31 2023.07.18</t>
  </si>
  <si>
    <t>16,28 2023.07.18</t>
  </si>
  <si>
    <t xml:space="preserve">АВ-0,4кВ ТП-88 ф.406 РП "Вятка" </t>
  </si>
  <si>
    <t>ВЛ-10кВ</t>
  </si>
  <si>
    <t>ООО «Башкирэнерго»</t>
  </si>
  <si>
    <t>10,15 2023.07.14</t>
  </si>
  <si>
    <t>12,07 2023.07.14</t>
  </si>
  <si>
    <t>АВ-0,4кВ Л-1 ТП-47 ф.9 ПС "Иглино"</t>
  </si>
  <si>
    <t>11,42 2023.07.31</t>
  </si>
  <si>
    <t>13,15 2023.07.31</t>
  </si>
  <si>
    <t>ВЛ-0,4кВ Л-1</t>
  </si>
  <si>
    <t>10,02 2023.07.04</t>
  </si>
  <si>
    <t>14,56 2023.07.04</t>
  </si>
  <si>
    <t>13,20 2023.07.28</t>
  </si>
  <si>
    <t>13,42 2023.07.28</t>
  </si>
  <si>
    <t>10(10.5)</t>
  </si>
  <si>
    <t>АВ-0,4кВ Л-1 ТП-2807 ПС "Байрак"</t>
  </si>
  <si>
    <t>ТП-4, ТП-9Г, ТП-69, ТП-38</t>
  </si>
  <si>
    <t>10,00 2023.07.31</t>
  </si>
  <si>
    <t>11,15 2023.07.31</t>
  </si>
  <si>
    <t>ТП-10 ф.5 ПС "Иглино"</t>
  </si>
  <si>
    <t>11,12 2023.07.28</t>
  </si>
  <si>
    <t>10,17 2023.07.28</t>
  </si>
  <si>
    <t>ТП-10</t>
  </si>
  <si>
    <t>АВ-0,4кВ Л-1 ТП-14 ф.7 ПС "Кудеевка"</t>
  </si>
  <si>
    <t>ТП-14 ф.Жил.поселок БКЗ</t>
  </si>
  <si>
    <t xml:space="preserve">АВ-0,4кВ Л-1 </t>
  </si>
  <si>
    <t>10,26 2023.07.24</t>
  </si>
  <si>
    <t>14,04 2023.07.24</t>
  </si>
  <si>
    <t>АВ-0,4кВ Л-4 ТП-4438</t>
  </si>
  <si>
    <t>ВЛ-0,4кВ Л-4</t>
  </si>
  <si>
    <t>10,12 2023.07.25</t>
  </si>
  <si>
    <t>11,15 2023.07.27</t>
  </si>
  <si>
    <t>15,47 2023.07.27</t>
  </si>
  <si>
    <t>12,40 2023.07.25</t>
  </si>
  <si>
    <t>АВ-0,4кВ Л-2 ТП-74 ф.5 ПС "Иглино"</t>
  </si>
  <si>
    <t>ТП-01749 н.п.Булгаково</t>
  </si>
  <si>
    <t>12,40 2023.07.26</t>
  </si>
  <si>
    <t>10,15 2023.07.26</t>
  </si>
  <si>
    <t>ТП-01749</t>
  </si>
  <si>
    <t>10,15 2023.07.21</t>
  </si>
  <si>
    <t>14,15 2023.07.21</t>
  </si>
  <si>
    <t xml:space="preserve">ВЛ-0,4кВ Л-1, Л-2, Л-3, Л-4 </t>
  </si>
  <si>
    <t>12,38 2023.07.20</t>
  </si>
  <si>
    <t>10,36 2023.07.20</t>
  </si>
  <si>
    <t>АВ-0,4кВ Л-1 от ТП-2589 ПС "Наумовка"</t>
  </si>
  <si>
    <t>АВ-0,4кВ Л-1, Л-2, Л-3, Л-4 от ТП-9246 ПС "Нагаево"</t>
  </si>
  <si>
    <t>11,12 2023.07.20</t>
  </si>
  <si>
    <t>18,14 2023.07.20</t>
  </si>
  <si>
    <t>ВВ-10кВ за РС-4 ф.5 ПС "Иглино"</t>
  </si>
  <si>
    <t>ТП-10, ТП-21Г, ТП-103, ТП-11, ТП-58, ТП-100, ТП-74, ТП-6, ТП-8Г</t>
  </si>
  <si>
    <t>09,39 2023.07.05</t>
  </si>
  <si>
    <t>14,22 2023.07.05</t>
  </si>
  <si>
    <t>ВВ-6кВ ПС "Дружба" ф.57</t>
  </si>
  <si>
    <t>ВЛ-6кВ яч. ф.57</t>
  </si>
  <si>
    <t>АВ-0,4кВ Л-1 ТП-4312</t>
  </si>
  <si>
    <t>АВ-0,4кВ Л-1</t>
  </si>
  <si>
    <t>ВЛ-10кВ ул.от РС-252 до ТП-1511</t>
  </si>
  <si>
    <t>КЛ-10кВ н.А ф.4 ПС"Иглино"</t>
  </si>
  <si>
    <t>10,01 2023.07.04</t>
  </si>
  <si>
    <t>16,17 2023.07.04</t>
  </si>
  <si>
    <t>КЛ-10кВ н.А ф.4 ПС"Иглино" РС-5 н.А</t>
  </si>
  <si>
    <t>11,14 2023.07.04</t>
  </si>
  <si>
    <t>ТП-4, ТП-9Г, ТП-69, ТП-39</t>
  </si>
  <si>
    <t>14,16 2023.07.05</t>
  </si>
  <si>
    <t>17,04 2023.07.05</t>
  </si>
  <si>
    <t>АВ-0,4кВ Л-3 ТП-69 ф.4 ПС "Иглино"</t>
  </si>
  <si>
    <t>АВ-0,4кВ Л-3</t>
  </si>
  <si>
    <t>12,20 2023.07.07</t>
  </si>
  <si>
    <t>11,15 2023.07.07</t>
  </si>
  <si>
    <t>КЛ-10кВ н.А ф.4 ПС "Иглино" РС-5 н.А</t>
  </si>
  <si>
    <t>КЛ-10кВ ф.91-16 ПС "Булгаково" РС-3076</t>
  </si>
  <si>
    <t>РП-Водозабор 2 с.ш.</t>
  </si>
  <si>
    <t>02,30 2023.07.29</t>
  </si>
  <si>
    <t>02,35 2023.07.29</t>
  </si>
  <si>
    <t>10,46 2023.07.17</t>
  </si>
  <si>
    <t>17,33 2023.07.17</t>
  </si>
  <si>
    <t>ВВ-10кВ ф.14 ПС "Булгаково"</t>
  </si>
  <si>
    <t>ТП-9588</t>
  </si>
  <si>
    <t>09,16 2023.07.20</t>
  </si>
  <si>
    <t>15,28 2023.07.20</t>
  </si>
  <si>
    <t>14,56 2023.07.19</t>
  </si>
  <si>
    <t>15,13 2023.07.19</t>
  </si>
  <si>
    <t>11,29 2023.07.19</t>
  </si>
  <si>
    <t>14,55 2023.07.19</t>
  </si>
  <si>
    <t>6(6.3)</t>
  </si>
  <si>
    <t>09,45 2023.07.20</t>
  </si>
  <si>
    <t>13,20 2023.07.20</t>
  </si>
  <si>
    <t>АВ-0,4кВ Л-1 ТП-10 ф.5 ПС "Иглино"</t>
  </si>
  <si>
    <t>КЛ-6кВ ф.6-41 ПС "Промышленная" РП-511 н.Б</t>
  </si>
  <si>
    <t>КЛ-6кВ</t>
  </si>
  <si>
    <t>14,08 2023.07.13</t>
  </si>
  <si>
    <t>10,05 2023.07.13</t>
  </si>
  <si>
    <t>10,50 2023.07.07</t>
  </si>
  <si>
    <t>15,15 2023.07.07</t>
  </si>
  <si>
    <t>АВ-0,4кВ Л-2 ТП-111 ф.8 ПС "ЛПДС"</t>
  </si>
  <si>
    <t>АВ-0,4кВ Л-2</t>
  </si>
  <si>
    <t>11,35 2023.07.12</t>
  </si>
  <si>
    <t>12,00 2023.07.12</t>
  </si>
  <si>
    <t>ТП-47003 Ф-13, Ф-14 ПС "Булгаково"</t>
  </si>
  <si>
    <t>ТП-47003</t>
  </si>
  <si>
    <t>КЛ-6кВ ф.3Ш н.А ПС "ТЭЦ-1"</t>
  </si>
  <si>
    <t xml:space="preserve"> ТП-1</t>
  </si>
  <si>
    <t>ТП-1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</si>
</sst>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top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topLeftCell="A10" zoomScale="78" zoomScaleNormal="78" workbookViewId="0">
      <selection activeCell="AD44" sqref="AD44"/>
    </sheetView>
  </sheetViews>
  <sheetFormatPr defaultRowHeight="16.5" x14ac:dyDescent="0.3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10" max="21" width="9.140625" style="2"/>
    <col min="22" max="22" width="9.5703125" style="2" bestFit="1" customWidth="1"/>
    <col min="23" max="16384" width="9.140625" style="2"/>
  </cols>
  <sheetData>
    <row r="1" spans="1:27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1</v>
      </c>
      <c r="R2" s="9" t="s">
        <v>2</v>
      </c>
      <c r="S2" s="8">
        <v>2023</v>
      </c>
      <c r="T2" s="8" t="s">
        <v>3</v>
      </c>
      <c r="U2" s="8"/>
      <c r="V2" s="8"/>
      <c r="W2" s="10"/>
      <c r="X2" s="10"/>
      <c r="Y2" s="10"/>
      <c r="Z2" s="10"/>
      <c r="AA2" s="10"/>
    </row>
    <row r="3" spans="1:27" ht="15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8"/>
      <c r="V3" s="8"/>
      <c r="W3" s="10"/>
      <c r="X3" s="10"/>
      <c r="Y3" s="10"/>
      <c r="Z3" s="10"/>
      <c r="AA3" s="10"/>
    </row>
    <row r="4" spans="1:27" ht="15" x14ac:dyDescent="0.25">
      <c r="A4" s="20" t="s">
        <v>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1"/>
      <c r="V4" s="11"/>
      <c r="W4" s="11"/>
      <c r="X4" s="11"/>
      <c r="Y4" s="11"/>
      <c r="Z4" s="11"/>
      <c r="AA4" s="11"/>
    </row>
    <row r="5" spans="1:27" s="1" customFormat="1" ht="27.75" customHeight="1" x14ac:dyDescent="0.3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8"/>
      <c r="T5" s="8"/>
      <c r="U5" s="8"/>
      <c r="V5" s="8"/>
      <c r="W5" s="8"/>
      <c r="X5" s="8"/>
      <c r="Y5" s="8"/>
      <c r="Z5" s="8"/>
      <c r="AA5" s="8"/>
    </row>
    <row r="6" spans="1:27" ht="32.25" customHeight="1" x14ac:dyDescent="0.2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 t="s">
        <v>7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2" t="s">
        <v>8</v>
      </c>
      <c r="X6" s="21" t="s">
        <v>9</v>
      </c>
      <c r="Y6" s="21"/>
      <c r="Z6" s="21"/>
      <c r="AA6" s="22" t="s">
        <v>10</v>
      </c>
    </row>
    <row r="7" spans="1:27" ht="171.75" customHeight="1" x14ac:dyDescent="0.25">
      <c r="A7" s="22" t="s">
        <v>11</v>
      </c>
      <c r="B7" s="22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22" t="s">
        <v>19</v>
      </c>
      <c r="J7" s="22" t="s">
        <v>20</v>
      </c>
      <c r="K7" s="22" t="s">
        <v>21</v>
      </c>
      <c r="L7" s="22" t="s">
        <v>22</v>
      </c>
      <c r="M7" s="21" t="s">
        <v>23</v>
      </c>
      <c r="N7" s="21"/>
      <c r="O7" s="21"/>
      <c r="P7" s="21"/>
      <c r="Q7" s="21"/>
      <c r="R7" s="21"/>
      <c r="S7" s="21"/>
      <c r="T7" s="21"/>
      <c r="U7" s="21"/>
      <c r="V7" s="22" t="s">
        <v>24</v>
      </c>
      <c r="W7" s="22"/>
      <c r="X7" s="21"/>
      <c r="Y7" s="21"/>
      <c r="Z7" s="21"/>
      <c r="AA7" s="22"/>
    </row>
    <row r="8" spans="1:27" ht="63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 t="s">
        <v>25</v>
      </c>
      <c r="N8" s="21" t="s">
        <v>26</v>
      </c>
      <c r="O8" s="21"/>
      <c r="P8" s="21"/>
      <c r="Q8" s="21" t="s">
        <v>27</v>
      </c>
      <c r="R8" s="21"/>
      <c r="S8" s="21"/>
      <c r="T8" s="21"/>
      <c r="U8" s="22" t="s">
        <v>28</v>
      </c>
      <c r="V8" s="22"/>
      <c r="W8" s="22"/>
      <c r="X8" s="22" t="s">
        <v>29</v>
      </c>
      <c r="Y8" s="22" t="s">
        <v>30</v>
      </c>
      <c r="Z8" s="22" t="s">
        <v>31</v>
      </c>
      <c r="AA8" s="22"/>
    </row>
    <row r="9" spans="1:27" ht="71.2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14" t="s">
        <v>32</v>
      </c>
      <c r="O9" s="14" t="s">
        <v>33</v>
      </c>
      <c r="P9" s="14" t="s">
        <v>34</v>
      </c>
      <c r="Q9" s="14" t="s">
        <v>35</v>
      </c>
      <c r="R9" s="14" t="s">
        <v>36</v>
      </c>
      <c r="S9" s="14" t="s">
        <v>37</v>
      </c>
      <c r="T9" s="14" t="s">
        <v>38</v>
      </c>
      <c r="U9" s="22"/>
      <c r="V9" s="22"/>
      <c r="W9" s="22"/>
      <c r="X9" s="22"/>
      <c r="Y9" s="22"/>
      <c r="Z9" s="22"/>
      <c r="AA9" s="22"/>
    </row>
    <row r="10" spans="1:27" ht="17.25" customHeight="1" x14ac:dyDescent="0.25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5">
        <v>15</v>
      </c>
      <c r="P10" s="15">
        <v>16</v>
      </c>
      <c r="Q10" s="15">
        <v>17</v>
      </c>
      <c r="R10" s="15">
        <v>18</v>
      </c>
      <c r="S10" s="15">
        <v>19</v>
      </c>
      <c r="T10" s="15">
        <v>20</v>
      </c>
      <c r="U10" s="15">
        <v>21</v>
      </c>
      <c r="V10" s="15">
        <v>22</v>
      </c>
      <c r="W10" s="15">
        <v>23</v>
      </c>
      <c r="X10" s="15">
        <v>24</v>
      </c>
      <c r="Y10" s="15">
        <v>25</v>
      </c>
      <c r="Z10" s="15">
        <v>26</v>
      </c>
      <c r="AA10" s="15">
        <v>27</v>
      </c>
    </row>
    <row r="11" spans="1:27" s="3" customFormat="1" ht="49.5" x14ac:dyDescent="0.25">
      <c r="A11" s="16">
        <v>1</v>
      </c>
      <c r="B11" s="16" t="s">
        <v>43</v>
      </c>
      <c r="C11" s="16" t="s">
        <v>39</v>
      </c>
      <c r="D11" s="16" t="s">
        <v>63</v>
      </c>
      <c r="E11" s="16">
        <v>0.38</v>
      </c>
      <c r="F11" s="16" t="s">
        <v>65</v>
      </c>
      <c r="G11" s="16" t="s">
        <v>66</v>
      </c>
      <c r="H11" s="16" t="s">
        <v>58</v>
      </c>
      <c r="I11" s="16">
        <v>4.5</v>
      </c>
      <c r="J11" s="16" t="s">
        <v>64</v>
      </c>
      <c r="K11" s="16">
        <v>0</v>
      </c>
      <c r="L11" s="16">
        <v>0</v>
      </c>
      <c r="M11" s="16">
        <v>14</v>
      </c>
      <c r="N11" s="16">
        <v>0</v>
      </c>
      <c r="O11" s="16">
        <v>0</v>
      </c>
      <c r="P11" s="16">
        <f>M11</f>
        <v>14</v>
      </c>
      <c r="Q11" s="16">
        <v>0</v>
      </c>
      <c r="R11" s="16">
        <v>0</v>
      </c>
      <c r="S11" s="16">
        <v>0</v>
      </c>
      <c r="T11" s="16">
        <f>M11</f>
        <v>14</v>
      </c>
      <c r="U11" s="16">
        <v>0</v>
      </c>
      <c r="V11" s="23">
        <f t="shared" ref="V11:V23" si="0">M11*1.73*0.38*5.5</f>
        <v>50.619799999999998</v>
      </c>
      <c r="W11" s="16"/>
      <c r="X11" s="16"/>
      <c r="Y11" s="16"/>
      <c r="Z11" s="16"/>
      <c r="AA11" s="16">
        <v>1</v>
      </c>
    </row>
    <row r="12" spans="1:27" s="3" customFormat="1" ht="82.5" x14ac:dyDescent="0.25">
      <c r="A12" s="16">
        <v>2</v>
      </c>
      <c r="B12" s="16" t="s">
        <v>43</v>
      </c>
      <c r="C12" s="16" t="s">
        <v>44</v>
      </c>
      <c r="D12" s="16" t="s">
        <v>134</v>
      </c>
      <c r="E12" s="16" t="s">
        <v>88</v>
      </c>
      <c r="F12" s="16" t="s">
        <v>132</v>
      </c>
      <c r="G12" s="16" t="s">
        <v>133</v>
      </c>
      <c r="H12" s="16" t="s">
        <v>58</v>
      </c>
      <c r="I12" s="16">
        <v>6.27</v>
      </c>
      <c r="J12" s="16" t="s">
        <v>90</v>
      </c>
      <c r="K12" s="16">
        <v>0</v>
      </c>
      <c r="L12" s="16">
        <v>0</v>
      </c>
      <c r="M12" s="16">
        <v>272</v>
      </c>
      <c r="N12" s="16">
        <v>0</v>
      </c>
      <c r="O12" s="16">
        <v>0</v>
      </c>
      <c r="P12" s="16">
        <v>272</v>
      </c>
      <c r="Q12" s="16">
        <v>0</v>
      </c>
      <c r="R12" s="16">
        <v>0</v>
      </c>
      <c r="S12" s="16">
        <v>0</v>
      </c>
      <c r="T12" s="16">
        <v>272</v>
      </c>
      <c r="U12" s="16">
        <v>0</v>
      </c>
      <c r="V12" s="23">
        <f t="shared" si="0"/>
        <v>983.47040000000004</v>
      </c>
      <c r="W12" s="16"/>
      <c r="X12" s="16"/>
      <c r="Y12" s="16"/>
      <c r="Z12" s="16"/>
      <c r="AA12" s="16">
        <v>1</v>
      </c>
    </row>
    <row r="13" spans="1:27" s="3" customFormat="1" ht="66" x14ac:dyDescent="0.25">
      <c r="A13" s="16">
        <v>3</v>
      </c>
      <c r="B13" s="16" t="s">
        <v>43</v>
      </c>
      <c r="C13" s="16" t="s">
        <v>44</v>
      </c>
      <c r="D13" s="17" t="s">
        <v>131</v>
      </c>
      <c r="E13" s="16" t="s">
        <v>40</v>
      </c>
      <c r="F13" s="16" t="s">
        <v>84</v>
      </c>
      <c r="G13" s="16" t="s">
        <v>85</v>
      </c>
      <c r="H13" s="16" t="s">
        <v>58</v>
      </c>
      <c r="I13" s="16">
        <v>4.9000000000000004</v>
      </c>
      <c r="J13" s="16" t="s">
        <v>90</v>
      </c>
      <c r="K13" s="16">
        <v>0</v>
      </c>
      <c r="L13" s="16">
        <v>0</v>
      </c>
      <c r="M13" s="16">
        <v>272</v>
      </c>
      <c r="N13" s="16">
        <v>0</v>
      </c>
      <c r="O13" s="16">
        <v>0</v>
      </c>
      <c r="P13" s="16">
        <f>M13</f>
        <v>272</v>
      </c>
      <c r="Q13" s="16">
        <v>0</v>
      </c>
      <c r="R13" s="16">
        <v>0</v>
      </c>
      <c r="S13" s="16">
        <v>0</v>
      </c>
      <c r="T13" s="16">
        <f>M13</f>
        <v>272</v>
      </c>
      <c r="U13" s="16">
        <v>0</v>
      </c>
      <c r="V13" s="23">
        <f t="shared" si="0"/>
        <v>983.47040000000004</v>
      </c>
      <c r="W13" s="16"/>
      <c r="X13" s="16"/>
      <c r="Y13" s="16"/>
      <c r="Z13" s="16"/>
      <c r="AA13" s="16">
        <v>1</v>
      </c>
    </row>
    <row r="14" spans="1:27" s="3" customFormat="1" ht="49.5" x14ac:dyDescent="0.25">
      <c r="A14" s="16">
        <v>4</v>
      </c>
      <c r="B14" s="16" t="s">
        <v>43</v>
      </c>
      <c r="C14" s="16" t="s">
        <v>39</v>
      </c>
      <c r="D14" s="16" t="s">
        <v>67</v>
      </c>
      <c r="E14" s="16">
        <v>0.38</v>
      </c>
      <c r="F14" s="16" t="s">
        <v>68</v>
      </c>
      <c r="G14" s="16" t="s">
        <v>69</v>
      </c>
      <c r="H14" s="16" t="s">
        <v>58</v>
      </c>
      <c r="I14" s="16">
        <v>0</v>
      </c>
      <c r="J14" s="16" t="s">
        <v>70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f>M14</f>
        <v>0</v>
      </c>
      <c r="U14" s="16">
        <v>0</v>
      </c>
      <c r="V14" s="23">
        <f t="shared" si="0"/>
        <v>0</v>
      </c>
      <c r="W14" s="16"/>
      <c r="X14" s="16"/>
      <c r="Y14" s="16"/>
      <c r="Z14" s="16"/>
      <c r="AA14" s="16">
        <v>1</v>
      </c>
    </row>
    <row r="15" spans="1:27" s="3" customFormat="1" ht="82.5" x14ac:dyDescent="0.25">
      <c r="A15" s="16">
        <v>5</v>
      </c>
      <c r="B15" s="16" t="s">
        <v>43</v>
      </c>
      <c r="C15" s="16" t="s">
        <v>44</v>
      </c>
      <c r="D15" s="16" t="s">
        <v>143</v>
      </c>
      <c r="E15" s="16" t="s">
        <v>88</v>
      </c>
      <c r="F15" s="16" t="s">
        <v>135</v>
      </c>
      <c r="G15" s="16" t="s">
        <v>133</v>
      </c>
      <c r="H15" s="16" t="s">
        <v>58</v>
      </c>
      <c r="I15" s="16">
        <v>5.05</v>
      </c>
      <c r="J15" s="16" t="s">
        <v>136</v>
      </c>
      <c r="K15" s="16">
        <v>0</v>
      </c>
      <c r="L15" s="16">
        <v>0</v>
      </c>
      <c r="M15" s="16">
        <v>272</v>
      </c>
      <c r="N15" s="16">
        <v>0</v>
      </c>
      <c r="O15" s="16">
        <v>0</v>
      </c>
      <c r="P15" s="16">
        <v>272</v>
      </c>
      <c r="Q15" s="16">
        <v>0</v>
      </c>
      <c r="R15" s="16">
        <v>0</v>
      </c>
      <c r="S15" s="16">
        <v>0</v>
      </c>
      <c r="T15" s="16">
        <v>272</v>
      </c>
      <c r="U15" s="16">
        <v>0</v>
      </c>
      <c r="V15" s="23">
        <f t="shared" si="0"/>
        <v>983.47040000000004</v>
      </c>
      <c r="W15" s="16"/>
      <c r="X15" s="16"/>
      <c r="Y15" s="16"/>
      <c r="Z15" s="16"/>
      <c r="AA15" s="16">
        <v>1</v>
      </c>
    </row>
    <row r="16" spans="1:27" s="3" customFormat="1" ht="82.5" x14ac:dyDescent="0.25">
      <c r="A16" s="16">
        <v>6</v>
      </c>
      <c r="B16" s="16" t="s">
        <v>43</v>
      </c>
      <c r="C16" s="16" t="s">
        <v>39</v>
      </c>
      <c r="D16" s="16" t="s">
        <v>61</v>
      </c>
      <c r="E16" s="16">
        <v>0.38</v>
      </c>
      <c r="F16" s="16" t="s">
        <v>59</v>
      </c>
      <c r="G16" s="16" t="s">
        <v>60</v>
      </c>
      <c r="H16" s="16" t="s">
        <v>58</v>
      </c>
      <c r="I16" s="16">
        <v>0.57999999999999996</v>
      </c>
      <c r="J16" s="16" t="s">
        <v>62</v>
      </c>
      <c r="K16" s="16">
        <v>0</v>
      </c>
      <c r="L16" s="16">
        <v>0</v>
      </c>
      <c r="M16" s="16">
        <v>16</v>
      </c>
      <c r="N16" s="16">
        <v>0</v>
      </c>
      <c r="O16" s="16">
        <v>0</v>
      </c>
      <c r="P16" s="16">
        <f>M16</f>
        <v>16</v>
      </c>
      <c r="Q16" s="16">
        <v>0</v>
      </c>
      <c r="R16" s="16">
        <v>0</v>
      </c>
      <c r="S16" s="16">
        <v>0</v>
      </c>
      <c r="T16" s="16">
        <f>M16</f>
        <v>16</v>
      </c>
      <c r="U16" s="16">
        <v>0</v>
      </c>
      <c r="V16" s="23">
        <f t="shared" si="0"/>
        <v>57.851199999999999</v>
      </c>
      <c r="W16" s="16"/>
      <c r="X16" s="16"/>
      <c r="Y16" s="16"/>
      <c r="Z16" s="16"/>
      <c r="AA16" s="16">
        <v>1</v>
      </c>
    </row>
    <row r="17" spans="1:27" s="3" customFormat="1" ht="66" x14ac:dyDescent="0.25">
      <c r="A17" s="16">
        <v>7</v>
      </c>
      <c r="B17" s="16" t="s">
        <v>43</v>
      </c>
      <c r="C17" s="16" t="s">
        <v>39</v>
      </c>
      <c r="D17" s="16" t="s">
        <v>126</v>
      </c>
      <c r="E17" s="4" t="s">
        <v>42</v>
      </c>
      <c r="F17" s="16" t="s">
        <v>124</v>
      </c>
      <c r="G17" s="16" t="s">
        <v>125</v>
      </c>
      <c r="H17" s="16" t="s">
        <v>58</v>
      </c>
      <c r="I17" s="16">
        <v>0</v>
      </c>
      <c r="J17" s="16" t="s">
        <v>127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>M17</f>
        <v>0</v>
      </c>
      <c r="Q17" s="16">
        <v>0</v>
      </c>
      <c r="R17" s="16">
        <v>0</v>
      </c>
      <c r="S17" s="16">
        <v>0</v>
      </c>
      <c r="T17" s="16">
        <f>M17</f>
        <v>0</v>
      </c>
      <c r="U17" s="16">
        <v>0</v>
      </c>
      <c r="V17" s="23">
        <f t="shared" si="0"/>
        <v>0</v>
      </c>
      <c r="W17" s="16"/>
      <c r="X17" s="16"/>
      <c r="Y17" s="16"/>
      <c r="Z17" s="16"/>
      <c r="AA17" s="16">
        <v>1</v>
      </c>
    </row>
    <row r="18" spans="1:27" s="3" customFormat="1" ht="82.5" x14ac:dyDescent="0.25">
      <c r="A18" s="16">
        <v>8</v>
      </c>
      <c r="B18" s="16" t="s">
        <v>43</v>
      </c>
      <c r="C18" s="16" t="s">
        <v>39</v>
      </c>
      <c r="D18" s="16" t="s">
        <v>139</v>
      </c>
      <c r="E18" s="16">
        <v>0.38</v>
      </c>
      <c r="F18" s="16" t="s">
        <v>137</v>
      </c>
      <c r="G18" s="16" t="s">
        <v>138</v>
      </c>
      <c r="H18" s="16" t="s">
        <v>58</v>
      </c>
      <c r="I18" s="16">
        <v>2.8</v>
      </c>
      <c r="J18" s="16" t="s">
        <v>140</v>
      </c>
      <c r="K18" s="16">
        <v>0</v>
      </c>
      <c r="L18" s="16">
        <v>0</v>
      </c>
      <c r="M18" s="16">
        <v>24</v>
      </c>
      <c r="N18" s="16">
        <v>0</v>
      </c>
      <c r="O18" s="16">
        <v>0</v>
      </c>
      <c r="P18" s="16">
        <v>24</v>
      </c>
      <c r="Q18" s="16">
        <v>0</v>
      </c>
      <c r="R18" s="16">
        <v>0</v>
      </c>
      <c r="S18" s="16">
        <v>0</v>
      </c>
      <c r="T18" s="16">
        <v>24</v>
      </c>
      <c r="U18" s="16">
        <v>0</v>
      </c>
      <c r="V18" s="23">
        <f t="shared" si="0"/>
        <v>86.776799999999994</v>
      </c>
      <c r="W18" s="16"/>
      <c r="X18" s="16"/>
      <c r="Y18" s="16"/>
      <c r="Z18" s="16"/>
      <c r="AA18" s="16">
        <v>1</v>
      </c>
    </row>
    <row r="19" spans="1:27" s="3" customFormat="1" ht="82.5" x14ac:dyDescent="0.25">
      <c r="A19" s="16">
        <v>9</v>
      </c>
      <c r="B19" s="16" t="s">
        <v>43</v>
      </c>
      <c r="C19" s="16" t="s">
        <v>39</v>
      </c>
      <c r="D19" s="16" t="s">
        <v>168</v>
      </c>
      <c r="E19" s="4">
        <v>0.4</v>
      </c>
      <c r="F19" s="16" t="s">
        <v>166</v>
      </c>
      <c r="G19" s="16" t="s">
        <v>167</v>
      </c>
      <c r="H19" s="16" t="s">
        <v>58</v>
      </c>
      <c r="I19" s="16">
        <v>4.42</v>
      </c>
      <c r="J19" s="16" t="s">
        <v>169</v>
      </c>
      <c r="K19" s="16">
        <v>0</v>
      </c>
      <c r="L19" s="16">
        <v>0</v>
      </c>
      <c r="M19" s="16">
        <v>20</v>
      </c>
      <c r="N19" s="16">
        <v>0</v>
      </c>
      <c r="O19" s="16">
        <v>0</v>
      </c>
      <c r="P19" s="16">
        <v>20</v>
      </c>
      <c r="Q19" s="16">
        <v>0</v>
      </c>
      <c r="R19" s="16">
        <v>0</v>
      </c>
      <c r="S19" s="16">
        <v>0</v>
      </c>
      <c r="T19" s="16">
        <v>20</v>
      </c>
      <c r="U19" s="16">
        <v>0</v>
      </c>
      <c r="V19" s="23">
        <f t="shared" si="0"/>
        <v>72.314000000000007</v>
      </c>
      <c r="W19" s="16"/>
      <c r="X19" s="16"/>
      <c r="Y19" s="16"/>
      <c r="Z19" s="16"/>
      <c r="AA19" s="16">
        <v>1</v>
      </c>
    </row>
    <row r="20" spans="1:27" s="3" customFormat="1" ht="99" x14ac:dyDescent="0.25">
      <c r="A20" s="17">
        <v>10</v>
      </c>
      <c r="B20" s="16" t="s">
        <v>43</v>
      </c>
      <c r="C20" s="16" t="s">
        <v>44</v>
      </c>
      <c r="D20" s="16" t="s">
        <v>144</v>
      </c>
      <c r="E20" s="16" t="s">
        <v>88</v>
      </c>
      <c r="F20" s="16" t="s">
        <v>142</v>
      </c>
      <c r="G20" s="16" t="s">
        <v>141</v>
      </c>
      <c r="H20" s="16" t="s">
        <v>58</v>
      </c>
      <c r="I20" s="16">
        <v>0</v>
      </c>
      <c r="J20" s="16" t="s">
        <v>145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23">
        <f t="shared" si="0"/>
        <v>0</v>
      </c>
      <c r="W20" s="16"/>
      <c r="X20" s="16"/>
      <c r="Y20" s="16"/>
      <c r="Z20" s="16"/>
      <c r="AA20" s="16">
        <v>1</v>
      </c>
    </row>
    <row r="21" spans="1:27" s="3" customFormat="1" ht="49.5" x14ac:dyDescent="0.25">
      <c r="A21" s="16">
        <v>11</v>
      </c>
      <c r="B21" s="16" t="s">
        <v>43</v>
      </c>
      <c r="C21" s="16" t="s">
        <v>39</v>
      </c>
      <c r="D21" s="16" t="s">
        <v>128</v>
      </c>
      <c r="E21" s="16">
        <v>0.4</v>
      </c>
      <c r="F21" s="16" t="s">
        <v>71</v>
      </c>
      <c r="G21" s="16" t="s">
        <v>72</v>
      </c>
      <c r="H21" s="16" t="s">
        <v>58</v>
      </c>
      <c r="I21" s="16">
        <v>0.57999999999999996</v>
      </c>
      <c r="J21" s="16" t="s">
        <v>129</v>
      </c>
      <c r="K21" s="16">
        <v>0</v>
      </c>
      <c r="L21" s="16">
        <v>0</v>
      </c>
      <c r="M21" s="16">
        <v>36</v>
      </c>
      <c r="N21" s="16">
        <v>0</v>
      </c>
      <c r="O21" s="16">
        <v>0</v>
      </c>
      <c r="P21" s="16">
        <f>M21</f>
        <v>36</v>
      </c>
      <c r="Q21" s="16">
        <v>0</v>
      </c>
      <c r="R21" s="16">
        <v>0</v>
      </c>
      <c r="S21" s="16">
        <v>0</v>
      </c>
      <c r="T21" s="16">
        <f>M21</f>
        <v>36</v>
      </c>
      <c r="U21" s="16">
        <v>0</v>
      </c>
      <c r="V21" s="23">
        <f t="shared" si="0"/>
        <v>130.1652</v>
      </c>
      <c r="W21" s="16"/>
      <c r="X21" s="16"/>
      <c r="Y21" s="16"/>
      <c r="Z21" s="16"/>
      <c r="AA21" s="16">
        <v>1</v>
      </c>
    </row>
    <row r="22" spans="1:27" s="3" customFormat="1" ht="66" x14ac:dyDescent="0.25">
      <c r="A22" s="16">
        <v>12</v>
      </c>
      <c r="B22" s="16" t="s">
        <v>43</v>
      </c>
      <c r="C22" s="16" t="s">
        <v>44</v>
      </c>
      <c r="D22" s="16" t="s">
        <v>174</v>
      </c>
      <c r="E22" s="4" t="s">
        <v>42</v>
      </c>
      <c r="F22" s="16" t="s">
        <v>170</v>
      </c>
      <c r="G22" s="16" t="s">
        <v>171</v>
      </c>
      <c r="H22" s="16" t="s">
        <v>58</v>
      </c>
      <c r="I22" s="16">
        <v>0.42</v>
      </c>
      <c r="J22" s="16" t="s">
        <v>175</v>
      </c>
      <c r="K22" s="16">
        <v>0</v>
      </c>
      <c r="L22" s="16">
        <v>0</v>
      </c>
      <c r="M22" s="16">
        <v>20</v>
      </c>
      <c r="N22" s="16">
        <v>0</v>
      </c>
      <c r="O22" s="16">
        <v>0</v>
      </c>
      <c r="P22" s="16">
        <v>20</v>
      </c>
      <c r="Q22" s="16">
        <v>0</v>
      </c>
      <c r="R22" s="16">
        <v>0</v>
      </c>
      <c r="S22" s="16">
        <v>0</v>
      </c>
      <c r="T22" s="16">
        <v>20</v>
      </c>
      <c r="U22" s="16">
        <v>0</v>
      </c>
      <c r="V22" s="23">
        <f t="shared" si="0"/>
        <v>72.314000000000007</v>
      </c>
      <c r="W22" s="16"/>
      <c r="X22" s="16"/>
      <c r="Y22" s="16"/>
      <c r="Z22" s="16"/>
      <c r="AA22" s="16">
        <v>1</v>
      </c>
    </row>
    <row r="23" spans="1:27" s="3" customFormat="1" ht="115.5" x14ac:dyDescent="0.25">
      <c r="A23" s="17">
        <v>13</v>
      </c>
      <c r="B23" s="16" t="s">
        <v>43</v>
      </c>
      <c r="C23" s="16" t="s">
        <v>44</v>
      </c>
      <c r="D23" s="16" t="s">
        <v>162</v>
      </c>
      <c r="E23" s="4" t="s">
        <v>42</v>
      </c>
      <c r="F23" s="16" t="s">
        <v>165</v>
      </c>
      <c r="G23" s="16" t="s">
        <v>164</v>
      </c>
      <c r="H23" s="16" t="s">
        <v>58</v>
      </c>
      <c r="I23" s="16">
        <v>0</v>
      </c>
      <c r="J23" s="16" t="s">
        <v>163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23">
        <f t="shared" si="0"/>
        <v>0</v>
      </c>
      <c r="W23" s="17"/>
      <c r="X23" s="16"/>
      <c r="Y23" s="16"/>
      <c r="Z23" s="16"/>
      <c r="AA23" s="16">
        <v>1</v>
      </c>
    </row>
    <row r="24" spans="1:27" s="3" customFormat="1" ht="66" x14ac:dyDescent="0.25">
      <c r="A24" s="16">
        <v>14</v>
      </c>
      <c r="B24" s="16" t="s">
        <v>43</v>
      </c>
      <c r="C24" s="16" t="s">
        <v>39</v>
      </c>
      <c r="D24" s="16" t="s">
        <v>130</v>
      </c>
      <c r="E24" s="16" t="s">
        <v>40</v>
      </c>
      <c r="F24" s="17" t="s">
        <v>78</v>
      </c>
      <c r="G24" s="16" t="s">
        <v>79</v>
      </c>
      <c r="H24" s="16" t="s">
        <v>58</v>
      </c>
      <c r="I24" s="16">
        <v>0</v>
      </c>
      <c r="J24" s="16" t="s">
        <v>76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1</v>
      </c>
      <c r="V24" s="23">
        <v>0</v>
      </c>
      <c r="W24" s="16" t="s">
        <v>77</v>
      </c>
      <c r="X24" s="16"/>
      <c r="Y24" s="16"/>
      <c r="Z24" s="16"/>
      <c r="AA24" s="16">
        <v>1</v>
      </c>
    </row>
    <row r="25" spans="1:27" s="3" customFormat="1" ht="66" x14ac:dyDescent="0.25">
      <c r="A25" s="17">
        <v>15</v>
      </c>
      <c r="B25" s="16" t="s">
        <v>43</v>
      </c>
      <c r="C25" s="16" t="s">
        <v>39</v>
      </c>
      <c r="D25" s="16" t="s">
        <v>150</v>
      </c>
      <c r="E25" s="16" t="s">
        <v>88</v>
      </c>
      <c r="F25" s="16" t="s">
        <v>148</v>
      </c>
      <c r="G25" s="16" t="s">
        <v>149</v>
      </c>
      <c r="H25" s="16" t="s">
        <v>58</v>
      </c>
      <c r="I25" s="16">
        <v>0</v>
      </c>
      <c r="J25" s="16" t="s">
        <v>151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23">
        <f t="shared" ref="V25:V42" si="1">M25*1.73*0.38*5.5</f>
        <v>0</v>
      </c>
      <c r="W25" s="16"/>
      <c r="X25" s="16"/>
      <c r="Y25" s="16"/>
      <c r="Z25" s="16"/>
      <c r="AA25" s="16">
        <v>1</v>
      </c>
    </row>
    <row r="26" spans="1:27" s="3" customFormat="1" ht="66" x14ac:dyDescent="0.25">
      <c r="A26" s="16">
        <v>16</v>
      </c>
      <c r="B26" s="16" t="s">
        <v>43</v>
      </c>
      <c r="C26" s="16" t="s">
        <v>39</v>
      </c>
      <c r="D26" s="16" t="s">
        <v>75</v>
      </c>
      <c r="E26" s="16">
        <v>0.38</v>
      </c>
      <c r="F26" s="16" t="s">
        <v>73</v>
      </c>
      <c r="G26" s="16" t="s">
        <v>74</v>
      </c>
      <c r="H26" s="16" t="s">
        <v>58</v>
      </c>
      <c r="I26" s="16">
        <v>6.95</v>
      </c>
      <c r="J26" s="16" t="s">
        <v>83</v>
      </c>
      <c r="K26" s="16">
        <v>0</v>
      </c>
      <c r="L26" s="16">
        <v>0</v>
      </c>
      <c r="M26" s="16">
        <v>43</v>
      </c>
      <c r="N26" s="16">
        <v>0</v>
      </c>
      <c r="O26" s="16">
        <v>0</v>
      </c>
      <c r="P26" s="16">
        <f>M26</f>
        <v>43</v>
      </c>
      <c r="Q26" s="16">
        <v>0</v>
      </c>
      <c r="R26" s="16">
        <v>0</v>
      </c>
      <c r="S26" s="16">
        <v>0</v>
      </c>
      <c r="T26" s="16">
        <f>M26</f>
        <v>43</v>
      </c>
      <c r="U26" s="16">
        <v>0</v>
      </c>
      <c r="V26" s="23">
        <f t="shared" si="1"/>
        <v>155.4751</v>
      </c>
      <c r="W26" s="16"/>
      <c r="X26" s="16"/>
      <c r="Y26" s="16"/>
      <c r="Z26" s="16"/>
      <c r="AA26" s="16">
        <v>1</v>
      </c>
    </row>
    <row r="27" spans="1:27" s="3" customFormat="1" ht="66" x14ac:dyDescent="0.25">
      <c r="A27" s="17">
        <v>17</v>
      </c>
      <c r="B27" s="16" t="s">
        <v>43</v>
      </c>
      <c r="C27" s="16" t="s">
        <v>44</v>
      </c>
      <c r="D27" s="16" t="s">
        <v>174</v>
      </c>
      <c r="E27" s="4" t="s">
        <v>42</v>
      </c>
      <c r="F27" s="16" t="s">
        <v>156</v>
      </c>
      <c r="G27" s="16" t="s">
        <v>157</v>
      </c>
      <c r="H27" s="16" t="s">
        <v>58</v>
      </c>
      <c r="I27" s="16">
        <v>0</v>
      </c>
      <c r="J27" s="16" t="s">
        <v>175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23">
        <f t="shared" si="1"/>
        <v>0</v>
      </c>
      <c r="W27" s="16"/>
      <c r="X27" s="16"/>
      <c r="Y27" s="16"/>
      <c r="Z27" s="16"/>
      <c r="AA27" s="16">
        <v>1</v>
      </c>
    </row>
    <row r="28" spans="1:27" s="3" customFormat="1" ht="66" x14ac:dyDescent="0.25">
      <c r="A28" s="17">
        <v>18</v>
      </c>
      <c r="B28" s="16" t="s">
        <v>43</v>
      </c>
      <c r="C28" s="16" t="s">
        <v>44</v>
      </c>
      <c r="D28" s="16" t="s">
        <v>174</v>
      </c>
      <c r="E28" s="4" t="s">
        <v>158</v>
      </c>
      <c r="F28" s="16" t="s">
        <v>154</v>
      </c>
      <c r="G28" s="16" t="s">
        <v>155</v>
      </c>
      <c r="H28" s="16" t="s">
        <v>58</v>
      </c>
      <c r="I28" s="16">
        <v>0</v>
      </c>
      <c r="J28" s="16" t="s">
        <v>176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23">
        <f t="shared" si="1"/>
        <v>0</v>
      </c>
      <c r="W28" s="16"/>
      <c r="X28" s="16"/>
      <c r="Y28" s="16"/>
      <c r="Z28" s="16"/>
      <c r="AA28" s="16">
        <v>1</v>
      </c>
    </row>
    <row r="29" spans="1:27" s="3" customFormat="1" ht="66" x14ac:dyDescent="0.25">
      <c r="A29" s="17">
        <v>19</v>
      </c>
      <c r="B29" s="16" t="s">
        <v>43</v>
      </c>
      <c r="C29" s="16" t="s">
        <v>44</v>
      </c>
      <c r="D29" s="16" t="s">
        <v>174</v>
      </c>
      <c r="E29" s="4" t="s">
        <v>42</v>
      </c>
      <c r="F29" s="16" t="s">
        <v>152</v>
      </c>
      <c r="G29" s="16" t="s">
        <v>153</v>
      </c>
      <c r="H29" s="16" t="s">
        <v>58</v>
      </c>
      <c r="I29" s="16">
        <v>0</v>
      </c>
      <c r="J29" s="16" t="s">
        <v>175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23">
        <f t="shared" si="1"/>
        <v>0</v>
      </c>
      <c r="W29" s="16"/>
      <c r="X29" s="16"/>
      <c r="Y29" s="16"/>
      <c r="Z29" s="16"/>
      <c r="AA29" s="16">
        <v>1</v>
      </c>
    </row>
    <row r="30" spans="1:27" s="3" customFormat="1" ht="82.5" x14ac:dyDescent="0.25">
      <c r="A30" s="16">
        <v>20</v>
      </c>
      <c r="B30" s="16" t="s">
        <v>43</v>
      </c>
      <c r="C30" s="16" t="s">
        <v>39</v>
      </c>
      <c r="D30" s="16" t="s">
        <v>161</v>
      </c>
      <c r="E30" s="16">
        <v>0.38</v>
      </c>
      <c r="F30" s="16" t="s">
        <v>159</v>
      </c>
      <c r="G30" s="16" t="s">
        <v>160</v>
      </c>
      <c r="H30" s="16" t="s">
        <v>58</v>
      </c>
      <c r="I30" s="16">
        <v>3.58</v>
      </c>
      <c r="J30" s="16" t="s">
        <v>129</v>
      </c>
      <c r="K30" s="16">
        <v>0</v>
      </c>
      <c r="L30" s="16">
        <v>0</v>
      </c>
      <c r="M30" s="16">
        <v>41</v>
      </c>
      <c r="N30" s="16">
        <v>0</v>
      </c>
      <c r="O30" s="16">
        <v>0</v>
      </c>
      <c r="P30" s="16">
        <v>41</v>
      </c>
      <c r="Q30" s="16">
        <v>0</v>
      </c>
      <c r="R30" s="16">
        <v>0</v>
      </c>
      <c r="S30" s="16">
        <v>0</v>
      </c>
      <c r="T30" s="16">
        <v>41</v>
      </c>
      <c r="U30" s="16">
        <v>0</v>
      </c>
      <c r="V30" s="23">
        <f t="shared" si="1"/>
        <v>148.24369999999999</v>
      </c>
      <c r="W30" s="16"/>
      <c r="X30" s="16"/>
      <c r="Y30" s="16"/>
      <c r="Z30" s="16"/>
      <c r="AA30" s="16">
        <v>1</v>
      </c>
    </row>
    <row r="31" spans="1:27" s="3" customFormat="1" ht="82.5" x14ac:dyDescent="0.25">
      <c r="A31" s="16">
        <v>21</v>
      </c>
      <c r="B31" s="16" t="s">
        <v>43</v>
      </c>
      <c r="C31" s="16" t="s">
        <v>39</v>
      </c>
      <c r="D31" s="16" t="s">
        <v>118</v>
      </c>
      <c r="E31" s="16">
        <v>0.38</v>
      </c>
      <c r="F31" s="16" t="s">
        <v>117</v>
      </c>
      <c r="G31" s="16" t="s">
        <v>116</v>
      </c>
      <c r="H31" s="16" t="s">
        <v>58</v>
      </c>
      <c r="I31" s="16">
        <v>2.0299999999999998</v>
      </c>
      <c r="J31" s="16" t="s">
        <v>99</v>
      </c>
      <c r="K31" s="16">
        <v>0</v>
      </c>
      <c r="L31" s="16">
        <v>0</v>
      </c>
      <c r="M31" s="16">
        <v>49</v>
      </c>
      <c r="N31" s="16">
        <v>0</v>
      </c>
      <c r="O31" s="16">
        <v>0</v>
      </c>
      <c r="P31" s="16">
        <f t="shared" ref="P31:P39" si="2">M31</f>
        <v>49</v>
      </c>
      <c r="Q31" s="16">
        <v>0</v>
      </c>
      <c r="R31" s="16">
        <v>0</v>
      </c>
      <c r="S31" s="16">
        <v>0</v>
      </c>
      <c r="T31" s="16">
        <f t="shared" ref="T31:T39" si="3">M31</f>
        <v>49</v>
      </c>
      <c r="U31" s="16">
        <v>0</v>
      </c>
      <c r="V31" s="23">
        <f t="shared" si="1"/>
        <v>177.16930000000002</v>
      </c>
      <c r="W31" s="16"/>
      <c r="X31" s="16"/>
      <c r="Y31" s="16"/>
      <c r="Z31" s="16"/>
      <c r="AA31" s="16">
        <v>1</v>
      </c>
    </row>
    <row r="32" spans="1:27" s="3" customFormat="1" ht="148.5" x14ac:dyDescent="0.25">
      <c r="A32" s="16">
        <v>22</v>
      </c>
      <c r="B32" s="16" t="s">
        <v>43</v>
      </c>
      <c r="C32" s="16" t="s">
        <v>39</v>
      </c>
      <c r="D32" s="16" t="s">
        <v>122</v>
      </c>
      <c r="E32" s="16" t="s">
        <v>88</v>
      </c>
      <c r="F32" s="16" t="s">
        <v>120</v>
      </c>
      <c r="G32" s="16" t="s">
        <v>121</v>
      </c>
      <c r="H32" s="16" t="s">
        <v>58</v>
      </c>
      <c r="I32" s="16">
        <v>7.03</v>
      </c>
      <c r="J32" s="16" t="s">
        <v>123</v>
      </c>
      <c r="K32" s="16">
        <v>0</v>
      </c>
      <c r="L32" s="16">
        <v>0</v>
      </c>
      <c r="M32" s="16">
        <v>879</v>
      </c>
      <c r="N32" s="16">
        <v>0</v>
      </c>
      <c r="O32" s="16">
        <v>0</v>
      </c>
      <c r="P32" s="16">
        <f t="shared" si="2"/>
        <v>879</v>
      </c>
      <c r="Q32" s="16">
        <v>0</v>
      </c>
      <c r="R32" s="16">
        <v>0</v>
      </c>
      <c r="S32" s="16">
        <v>0</v>
      </c>
      <c r="T32" s="16">
        <f t="shared" si="3"/>
        <v>879</v>
      </c>
      <c r="U32" s="16">
        <v>0</v>
      </c>
      <c r="V32" s="23">
        <f t="shared" si="1"/>
        <v>3178.2003</v>
      </c>
      <c r="W32" s="16"/>
      <c r="X32" s="16"/>
      <c r="Y32" s="16"/>
      <c r="Z32" s="16"/>
      <c r="AA32" s="16">
        <v>1</v>
      </c>
    </row>
    <row r="33" spans="1:27" s="3" customFormat="1" ht="99" x14ac:dyDescent="0.25">
      <c r="A33" s="16">
        <v>23</v>
      </c>
      <c r="B33" s="16" t="s">
        <v>43</v>
      </c>
      <c r="C33" s="16" t="s">
        <v>39</v>
      </c>
      <c r="D33" s="16" t="s">
        <v>119</v>
      </c>
      <c r="E33" s="16">
        <v>0.38</v>
      </c>
      <c r="F33" s="16" t="s">
        <v>113</v>
      </c>
      <c r="G33" s="16" t="s">
        <v>114</v>
      </c>
      <c r="H33" s="16" t="s">
        <v>58</v>
      </c>
      <c r="I33" s="16">
        <v>4</v>
      </c>
      <c r="J33" s="16" t="s">
        <v>115</v>
      </c>
      <c r="K33" s="16">
        <v>0</v>
      </c>
      <c r="L33" s="16">
        <v>0</v>
      </c>
      <c r="M33" s="16">
        <v>42</v>
      </c>
      <c r="N33" s="16">
        <v>0</v>
      </c>
      <c r="O33" s="16">
        <v>0</v>
      </c>
      <c r="P33" s="16">
        <f t="shared" si="2"/>
        <v>42</v>
      </c>
      <c r="Q33" s="16">
        <v>0</v>
      </c>
      <c r="R33" s="16">
        <v>0</v>
      </c>
      <c r="S33" s="16">
        <v>0</v>
      </c>
      <c r="T33" s="16">
        <f t="shared" si="3"/>
        <v>42</v>
      </c>
      <c r="U33" s="16">
        <v>0</v>
      </c>
      <c r="V33" s="23">
        <f t="shared" si="1"/>
        <v>151.85939999999999</v>
      </c>
      <c r="W33" s="16"/>
      <c r="X33" s="16"/>
      <c r="Y33" s="16"/>
      <c r="Z33" s="16"/>
      <c r="AA33" s="16">
        <v>1</v>
      </c>
    </row>
    <row r="34" spans="1:27" s="3" customFormat="1" ht="49.5" x14ac:dyDescent="0.25">
      <c r="A34" s="16">
        <v>24</v>
      </c>
      <c r="B34" s="16" t="s">
        <v>43</v>
      </c>
      <c r="C34" s="16" t="s">
        <v>39</v>
      </c>
      <c r="D34" s="16" t="s">
        <v>102</v>
      </c>
      <c r="E34" s="16">
        <v>0.38</v>
      </c>
      <c r="F34" s="16" t="s">
        <v>100</v>
      </c>
      <c r="G34" s="16" t="s">
        <v>101</v>
      </c>
      <c r="H34" s="16" t="s">
        <v>58</v>
      </c>
      <c r="I34" s="16">
        <v>3.63</v>
      </c>
      <c r="J34" s="16" t="s">
        <v>103</v>
      </c>
      <c r="K34" s="16">
        <v>0</v>
      </c>
      <c r="L34" s="16">
        <v>0</v>
      </c>
      <c r="M34" s="16">
        <v>45</v>
      </c>
      <c r="N34" s="16">
        <v>0</v>
      </c>
      <c r="O34" s="16">
        <v>0</v>
      </c>
      <c r="P34" s="16">
        <f t="shared" si="2"/>
        <v>45</v>
      </c>
      <c r="Q34" s="16">
        <v>0</v>
      </c>
      <c r="R34" s="16">
        <v>0</v>
      </c>
      <c r="S34" s="16">
        <v>0</v>
      </c>
      <c r="T34" s="16">
        <f t="shared" si="3"/>
        <v>45</v>
      </c>
      <c r="U34" s="16">
        <v>0</v>
      </c>
      <c r="V34" s="23">
        <f t="shared" si="1"/>
        <v>162.70650000000001</v>
      </c>
      <c r="W34" s="16"/>
      <c r="X34" s="16"/>
      <c r="Y34" s="16"/>
      <c r="Z34" s="16"/>
      <c r="AA34" s="16">
        <v>1</v>
      </c>
    </row>
    <row r="35" spans="1:27" s="3" customFormat="1" ht="82.5" x14ac:dyDescent="0.25">
      <c r="A35" s="16">
        <v>25</v>
      </c>
      <c r="B35" s="16" t="s">
        <v>43</v>
      </c>
      <c r="C35" s="16" t="s">
        <v>39</v>
      </c>
      <c r="D35" s="16" t="s">
        <v>108</v>
      </c>
      <c r="E35" s="16">
        <v>0.38</v>
      </c>
      <c r="F35" s="16" t="s">
        <v>104</v>
      </c>
      <c r="G35" s="16" t="s">
        <v>107</v>
      </c>
      <c r="H35" s="16" t="s">
        <v>58</v>
      </c>
      <c r="I35" s="16">
        <v>2.4700000000000002</v>
      </c>
      <c r="J35" s="16" t="s">
        <v>45</v>
      </c>
      <c r="K35" s="16">
        <v>0</v>
      </c>
      <c r="L35" s="16">
        <v>0</v>
      </c>
      <c r="M35" s="16">
        <v>32</v>
      </c>
      <c r="N35" s="16">
        <v>0</v>
      </c>
      <c r="O35" s="16">
        <v>0</v>
      </c>
      <c r="P35" s="16">
        <f t="shared" si="2"/>
        <v>32</v>
      </c>
      <c r="Q35" s="16">
        <v>0</v>
      </c>
      <c r="R35" s="16">
        <v>0</v>
      </c>
      <c r="S35" s="16">
        <v>0</v>
      </c>
      <c r="T35" s="16">
        <f t="shared" si="3"/>
        <v>32</v>
      </c>
      <c r="U35" s="16">
        <v>0</v>
      </c>
      <c r="V35" s="23">
        <f t="shared" si="1"/>
        <v>115.7024</v>
      </c>
      <c r="W35" s="16"/>
      <c r="X35" s="16"/>
      <c r="Y35" s="16"/>
      <c r="Z35" s="16"/>
      <c r="AA35" s="16">
        <v>1</v>
      </c>
    </row>
    <row r="36" spans="1:27" s="3" customFormat="1" ht="49.5" x14ac:dyDescent="0.25">
      <c r="A36" s="16">
        <v>26</v>
      </c>
      <c r="B36" s="16" t="s">
        <v>43</v>
      </c>
      <c r="C36" s="16" t="s">
        <v>41</v>
      </c>
      <c r="D36" s="16" t="s">
        <v>109</v>
      </c>
      <c r="E36" s="16" t="s">
        <v>88</v>
      </c>
      <c r="F36" s="16" t="s">
        <v>111</v>
      </c>
      <c r="G36" s="16" t="s">
        <v>110</v>
      </c>
      <c r="H36" s="16" t="s">
        <v>58</v>
      </c>
      <c r="I36" s="16">
        <v>2.42</v>
      </c>
      <c r="J36" s="16" t="s">
        <v>112</v>
      </c>
      <c r="K36" s="16">
        <v>0</v>
      </c>
      <c r="L36" s="16">
        <v>0</v>
      </c>
      <c r="M36" s="16">
        <v>23</v>
      </c>
      <c r="N36" s="16">
        <v>0</v>
      </c>
      <c r="O36" s="16">
        <v>0</v>
      </c>
      <c r="P36" s="16">
        <f t="shared" si="2"/>
        <v>23</v>
      </c>
      <c r="Q36" s="16">
        <v>0</v>
      </c>
      <c r="R36" s="16">
        <v>0</v>
      </c>
      <c r="S36" s="16">
        <v>0</v>
      </c>
      <c r="T36" s="16">
        <f t="shared" si="3"/>
        <v>23</v>
      </c>
      <c r="U36" s="16">
        <v>0</v>
      </c>
      <c r="V36" s="23">
        <f t="shared" si="1"/>
        <v>83.161100000000005</v>
      </c>
      <c r="W36" s="16"/>
      <c r="X36" s="16"/>
      <c r="Y36" s="16"/>
      <c r="Z36" s="16"/>
      <c r="AA36" s="16">
        <v>1</v>
      </c>
    </row>
    <row r="37" spans="1:27" s="3" customFormat="1" ht="99" x14ac:dyDescent="0.25">
      <c r="A37" s="16">
        <v>27</v>
      </c>
      <c r="B37" s="16" t="s">
        <v>43</v>
      </c>
      <c r="C37" s="16" t="s">
        <v>39</v>
      </c>
      <c r="D37" s="16" t="s">
        <v>97</v>
      </c>
      <c r="E37" s="16">
        <v>0.38</v>
      </c>
      <c r="F37" s="16" t="s">
        <v>105</v>
      </c>
      <c r="G37" s="16" t="s">
        <v>106</v>
      </c>
      <c r="H37" s="16" t="s">
        <v>58</v>
      </c>
      <c r="I37" s="16">
        <v>4.53</v>
      </c>
      <c r="J37" s="16" t="s">
        <v>83</v>
      </c>
      <c r="K37" s="16">
        <v>0</v>
      </c>
      <c r="L37" s="16">
        <v>0</v>
      </c>
      <c r="M37" s="16">
        <v>11</v>
      </c>
      <c r="N37" s="16">
        <v>0</v>
      </c>
      <c r="O37" s="16">
        <v>0</v>
      </c>
      <c r="P37" s="16">
        <f t="shared" si="2"/>
        <v>11</v>
      </c>
      <c r="Q37" s="16">
        <v>0</v>
      </c>
      <c r="R37" s="16">
        <v>0</v>
      </c>
      <c r="S37" s="16">
        <v>0</v>
      </c>
      <c r="T37" s="16">
        <f t="shared" si="3"/>
        <v>11</v>
      </c>
      <c r="U37" s="16">
        <v>0</v>
      </c>
      <c r="V37" s="23">
        <f t="shared" si="1"/>
        <v>39.7727</v>
      </c>
      <c r="W37" s="16"/>
      <c r="X37" s="16"/>
      <c r="Y37" s="16"/>
      <c r="Z37" s="16"/>
      <c r="AA37" s="16">
        <v>1</v>
      </c>
    </row>
    <row r="38" spans="1:27" s="3" customFormat="1" ht="49.5" x14ac:dyDescent="0.25">
      <c r="A38" s="16">
        <v>28</v>
      </c>
      <c r="B38" s="16" t="s">
        <v>43</v>
      </c>
      <c r="C38" s="16" t="s">
        <v>41</v>
      </c>
      <c r="D38" s="16" t="s">
        <v>93</v>
      </c>
      <c r="E38" s="16" t="s">
        <v>88</v>
      </c>
      <c r="F38" s="16" t="s">
        <v>95</v>
      </c>
      <c r="G38" s="16" t="s">
        <v>94</v>
      </c>
      <c r="H38" s="16" t="s">
        <v>58</v>
      </c>
      <c r="I38" s="16">
        <v>0.92</v>
      </c>
      <c r="J38" s="16" t="s">
        <v>96</v>
      </c>
      <c r="K38" s="16">
        <v>0</v>
      </c>
      <c r="L38" s="16">
        <v>0</v>
      </c>
      <c r="M38" s="16">
        <v>167</v>
      </c>
      <c r="N38" s="16">
        <v>0</v>
      </c>
      <c r="O38" s="16">
        <v>0</v>
      </c>
      <c r="P38" s="16">
        <f t="shared" si="2"/>
        <v>167</v>
      </c>
      <c r="Q38" s="16">
        <v>0</v>
      </c>
      <c r="R38" s="16">
        <v>0</v>
      </c>
      <c r="S38" s="16">
        <v>0</v>
      </c>
      <c r="T38" s="16">
        <f t="shared" si="3"/>
        <v>167</v>
      </c>
      <c r="U38" s="16">
        <v>0</v>
      </c>
      <c r="V38" s="23">
        <f t="shared" si="1"/>
        <v>603.82190000000003</v>
      </c>
      <c r="W38" s="16"/>
      <c r="X38" s="16"/>
      <c r="Y38" s="16"/>
      <c r="Z38" s="16"/>
      <c r="AA38" s="16">
        <v>1</v>
      </c>
    </row>
    <row r="39" spans="1:27" s="3" customFormat="1" ht="66" x14ac:dyDescent="0.25">
      <c r="A39" s="16">
        <v>29</v>
      </c>
      <c r="B39" s="16" t="s">
        <v>43</v>
      </c>
      <c r="C39" s="16" t="s">
        <v>41</v>
      </c>
      <c r="D39" s="16" t="s">
        <v>98</v>
      </c>
      <c r="E39" s="16" t="s">
        <v>88</v>
      </c>
      <c r="F39" s="16" t="s">
        <v>86</v>
      </c>
      <c r="G39" s="16" t="s">
        <v>87</v>
      </c>
      <c r="H39" s="16" t="s">
        <v>58</v>
      </c>
      <c r="I39" s="16">
        <v>0.37</v>
      </c>
      <c r="J39" s="16" t="s">
        <v>57</v>
      </c>
      <c r="K39" s="16">
        <v>0</v>
      </c>
      <c r="L39" s="16">
        <v>0</v>
      </c>
      <c r="M39" s="16">
        <v>41</v>
      </c>
      <c r="N39" s="16">
        <v>0</v>
      </c>
      <c r="O39" s="16">
        <v>0</v>
      </c>
      <c r="P39" s="16">
        <f t="shared" si="2"/>
        <v>41</v>
      </c>
      <c r="Q39" s="16">
        <v>0</v>
      </c>
      <c r="R39" s="16">
        <v>0</v>
      </c>
      <c r="S39" s="16">
        <v>0</v>
      </c>
      <c r="T39" s="16">
        <f t="shared" si="3"/>
        <v>41</v>
      </c>
      <c r="U39" s="16">
        <v>0</v>
      </c>
      <c r="V39" s="23">
        <f t="shared" si="1"/>
        <v>148.24369999999999</v>
      </c>
      <c r="W39" s="16"/>
      <c r="X39" s="16"/>
      <c r="Y39" s="16"/>
      <c r="Z39" s="16"/>
      <c r="AA39" s="16">
        <v>1</v>
      </c>
    </row>
    <row r="40" spans="1:27" s="3" customFormat="1" ht="82.5" x14ac:dyDescent="0.25">
      <c r="A40" s="17">
        <v>30</v>
      </c>
      <c r="B40" s="16" t="s">
        <v>43</v>
      </c>
      <c r="C40" s="16" t="s">
        <v>41</v>
      </c>
      <c r="D40" s="16" t="s">
        <v>172</v>
      </c>
      <c r="E40" s="16" t="s">
        <v>88</v>
      </c>
      <c r="F40" s="16" t="s">
        <v>146</v>
      </c>
      <c r="G40" s="16" t="s">
        <v>147</v>
      </c>
      <c r="H40" s="16" t="s">
        <v>58</v>
      </c>
      <c r="I40" s="16">
        <v>0</v>
      </c>
      <c r="J40" s="16" t="s">
        <v>173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23">
        <f t="shared" si="1"/>
        <v>0</v>
      </c>
      <c r="W40" s="16"/>
      <c r="X40" s="16"/>
      <c r="Y40" s="16"/>
      <c r="Z40" s="16"/>
      <c r="AA40" s="16">
        <v>1</v>
      </c>
    </row>
    <row r="41" spans="1:27" s="3" customFormat="1" ht="66" x14ac:dyDescent="0.25">
      <c r="A41" s="16">
        <v>31</v>
      </c>
      <c r="B41" s="16" t="s">
        <v>43</v>
      </c>
      <c r="C41" s="16" t="s">
        <v>39</v>
      </c>
      <c r="D41" s="16" t="s">
        <v>89</v>
      </c>
      <c r="E41" s="16">
        <v>0.38</v>
      </c>
      <c r="F41" s="16" t="s">
        <v>91</v>
      </c>
      <c r="G41" s="16" t="s">
        <v>92</v>
      </c>
      <c r="H41" s="16" t="s">
        <v>58</v>
      </c>
      <c r="I41" s="16">
        <v>0</v>
      </c>
      <c r="J41" s="16" t="s">
        <v>83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>M41</f>
        <v>0</v>
      </c>
      <c r="Q41" s="16">
        <v>0</v>
      </c>
      <c r="R41" s="16">
        <v>0</v>
      </c>
      <c r="S41" s="16">
        <v>0</v>
      </c>
      <c r="T41" s="16">
        <f>M41</f>
        <v>0</v>
      </c>
      <c r="U41" s="16">
        <v>0</v>
      </c>
      <c r="V41" s="23">
        <f t="shared" si="1"/>
        <v>0</v>
      </c>
      <c r="W41" s="16"/>
      <c r="X41" s="16"/>
      <c r="Y41" s="16"/>
      <c r="Z41" s="16"/>
      <c r="AA41" s="16">
        <v>1</v>
      </c>
    </row>
    <row r="42" spans="1:27" s="3" customFormat="1" ht="82.5" x14ac:dyDescent="0.25">
      <c r="A42" s="16">
        <v>32</v>
      </c>
      <c r="B42" s="16" t="s">
        <v>43</v>
      </c>
      <c r="C42" s="16" t="s">
        <v>39</v>
      </c>
      <c r="D42" s="16" t="s">
        <v>80</v>
      </c>
      <c r="E42" s="16">
        <v>0.38</v>
      </c>
      <c r="F42" s="16" t="s">
        <v>81</v>
      </c>
      <c r="G42" s="16" t="s">
        <v>82</v>
      </c>
      <c r="H42" s="16" t="s">
        <v>58</v>
      </c>
      <c r="I42" s="16">
        <v>1.55</v>
      </c>
      <c r="J42" s="16" t="s">
        <v>83</v>
      </c>
      <c r="K42" s="16">
        <v>0</v>
      </c>
      <c r="L42" s="16">
        <v>0</v>
      </c>
      <c r="M42" s="16">
        <v>28</v>
      </c>
      <c r="N42" s="16">
        <v>0</v>
      </c>
      <c r="O42" s="16">
        <v>0</v>
      </c>
      <c r="P42" s="16">
        <f>M42</f>
        <v>28</v>
      </c>
      <c r="Q42" s="16">
        <v>0</v>
      </c>
      <c r="R42" s="16">
        <v>0</v>
      </c>
      <c r="S42" s="16">
        <v>0</v>
      </c>
      <c r="T42" s="16">
        <f>M42</f>
        <v>28</v>
      </c>
      <c r="U42" s="16">
        <v>0</v>
      </c>
      <c r="V42" s="23">
        <f t="shared" si="1"/>
        <v>101.2396</v>
      </c>
      <c r="W42" s="16"/>
      <c r="X42" s="16"/>
      <c r="Y42" s="16"/>
      <c r="Z42" s="16"/>
      <c r="AA42" s="16">
        <v>1</v>
      </c>
    </row>
    <row r="43" spans="1:27" s="3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3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3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3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3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3" customForma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s="3" customForma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s="3" customForma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s="3" customForma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s="3" customForma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s="3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s="3" customForma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s="3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s="3" customForma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s="3" customForma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s="3" customForma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s="3" customForma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s="3" customFormat="1" x14ac:dyDescent="0.25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s="3" customFormat="1" x14ac:dyDescent="0.25">
      <c r="A61" s="6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s="3" customFormat="1" x14ac:dyDescent="0.25">
      <c r="A62" s="6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s="3" customFormat="1" x14ac:dyDescent="0.25">
      <c r="A63" s="6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s="3" customFormat="1" x14ac:dyDescent="0.25">
      <c r="A64" s="6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s="3" customFormat="1" x14ac:dyDescent="0.25">
      <c r="A65" s="6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s="3" customFormat="1" x14ac:dyDescent="0.25">
      <c r="A66" s="6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s="3" customFormat="1" x14ac:dyDescent="0.25">
      <c r="A67" s="6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s="3" customFormat="1" x14ac:dyDescent="0.25">
      <c r="A68" s="6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s="3" customFormat="1" x14ac:dyDescent="0.25">
      <c r="A69" s="6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s="3" customFormat="1" x14ac:dyDescent="0.25">
      <c r="A70" s="6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s="3" customFormat="1" x14ac:dyDescent="0.25">
      <c r="A71" s="6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s="3" customFormat="1" x14ac:dyDescent="0.25">
      <c r="A72" s="6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s="3" customFormat="1" x14ac:dyDescent="0.25">
      <c r="A73" s="6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s="3" customFormat="1" x14ac:dyDescent="0.25">
      <c r="A74" s="6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s="3" customFormat="1" x14ac:dyDescent="0.25">
      <c r="A75" s="6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s="3" customFormat="1" x14ac:dyDescent="0.25">
      <c r="A76" s="6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s="3" customFormat="1" x14ac:dyDescent="0.25">
      <c r="A77" s="6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s="3" customFormat="1" x14ac:dyDescent="0.25">
      <c r="A78" s="6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s="3" customFormat="1" x14ac:dyDescent="0.25">
      <c r="A79" s="6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s="3" customFormat="1" x14ac:dyDescent="0.25">
      <c r="A80" s="6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s="3" customFormat="1" x14ac:dyDescent="0.25">
      <c r="A81" s="6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s="3" customFormat="1" x14ac:dyDescent="0.25">
      <c r="A82" s="6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s="3" customFormat="1" x14ac:dyDescent="0.25">
      <c r="A83" s="6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s="3" customFormat="1" x14ac:dyDescent="0.25">
      <c r="A84" s="6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s="3" customFormat="1" x14ac:dyDescent="0.25">
      <c r="A85" s="6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s="3" customFormat="1" x14ac:dyDescent="0.25">
      <c r="A86" s="6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s="3" customFormat="1" x14ac:dyDescent="0.25">
      <c r="A87" s="6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s="3" customFormat="1" x14ac:dyDescent="0.25">
      <c r="A88" s="6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s="3" customFormat="1" x14ac:dyDescent="0.25">
      <c r="A89" s="6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s="3" customFormat="1" x14ac:dyDescent="0.25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s="3" customFormat="1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s="3" customForma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s="3" customForma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s="3" customFormat="1" x14ac:dyDescent="0.25">
      <c r="A94" s="5"/>
      <c r="W94" s="5"/>
      <c r="X94" s="5"/>
      <c r="Y94" s="5"/>
      <c r="Z94" s="5"/>
      <c r="AA94" s="5"/>
    </row>
    <row r="95" spans="1:27" s="3" customFormat="1" x14ac:dyDescent="0.25"/>
    <row r="96" spans="1:27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pans="2:22" s="3" customFormat="1" x14ac:dyDescent="0.25"/>
    <row r="994" spans="2:22" s="3" customFormat="1" x14ac:dyDescent="0.25"/>
    <row r="995" spans="2:22" s="3" customFormat="1" x14ac:dyDescent="0.25"/>
    <row r="996" spans="2:22" s="3" customFormat="1" x14ac:dyDescent="0.25"/>
    <row r="997" spans="2:22" s="3" customFormat="1" x14ac:dyDescent="0.25"/>
    <row r="998" spans="2:22" s="3" customFormat="1" x14ac:dyDescent="0.25"/>
    <row r="999" spans="2:22" s="3" customFormat="1" x14ac:dyDescent="0.25"/>
    <row r="1000" spans="2:22" s="3" customFormat="1" x14ac:dyDescent="0.3"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sheetProtection formatCells="0" formatColumns="0" formatRows="0" insertColumns="0" insertRows="0" insertHyperlinks="0" deleteColumns="0" deleteRows="0" sort="0" autoFilter="0" pivotTables="0"/>
  <autoFilter ref="A10:AA90">
    <sortState ref="A11:AA90">
      <sortCondition ref="A10:A90"/>
    </sortState>
  </autoFilter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46</v>
      </c>
    </row>
    <row r="3" spans="2:2" x14ac:dyDescent="0.25">
      <c r="B3" t="s">
        <v>47</v>
      </c>
    </row>
    <row r="4" spans="2:2" x14ac:dyDescent="0.25">
      <c r="B4" t="s">
        <v>48</v>
      </c>
    </row>
    <row r="5" spans="2:2" x14ac:dyDescent="0.25">
      <c r="B5" t="s">
        <v>49</v>
      </c>
    </row>
    <row r="6" spans="2:2" x14ac:dyDescent="0.25">
      <c r="B6" t="s">
        <v>50</v>
      </c>
    </row>
    <row r="7" spans="2:2" x14ac:dyDescent="0.25">
      <c r="B7" t="s">
        <v>51</v>
      </c>
    </row>
    <row r="8" spans="2:2" x14ac:dyDescent="0.25">
      <c r="B8" t="s">
        <v>1</v>
      </c>
    </row>
    <row r="9" spans="2:2" x14ac:dyDescent="0.25">
      <c r="B9" t="s">
        <v>52</v>
      </c>
    </row>
    <row r="10" spans="2:2" x14ac:dyDescent="0.25">
      <c r="B10" t="s">
        <v>53</v>
      </c>
    </row>
    <row r="11" spans="2:2" x14ac:dyDescent="0.25">
      <c r="B11" t="s">
        <v>54</v>
      </c>
    </row>
    <row r="12" spans="2:2" x14ac:dyDescent="0.25">
      <c r="B12" t="s">
        <v>55</v>
      </c>
    </row>
    <row r="13" spans="2:2" x14ac:dyDescent="0.25">
      <c r="B13" t="s">
        <v>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 </vt:lpstr>
      <vt:lpstr>Лист2</vt:lpstr>
      <vt:lpstr>'Отчет '!_ftnref1</vt:lpstr>
      <vt:lpstr>'Отчет '!_Toc472327096</vt:lpstr>
      <vt:lpstr>M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Васина Анжелина Юрьевна</cp:lastModifiedBy>
  <cp:lastPrinted>2023-08-29T06:14:01Z</cp:lastPrinted>
  <dcterms:created xsi:type="dcterms:W3CDTF">2017-02-13T15:22:59Z</dcterms:created>
  <dcterms:modified xsi:type="dcterms:W3CDTF">2023-08-31T08:24:02Z</dcterms:modified>
  <cp:category/>
</cp:coreProperties>
</file>